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利润计算器" sheetId="1" state="visible" r:id="rId1"/>
    <sheet xmlns:r="http://schemas.openxmlformats.org/officeDocument/2006/relationships" name="批量商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4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10" fontId="0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16" customWidth="1" min="3" max="3"/>
    <col width="48" customWidth="1" min="4" max="4"/>
  </cols>
  <sheetData>
    <row r="1">
      <c r="A1" s="1" t="inlineStr">
        <is>
          <t>跨境电商利润计算器 2.0</t>
        </is>
      </c>
      <c r="B1" s="2" t="n"/>
      <c r="C1" s="2" t="n"/>
      <c r="D1" s="2" t="n"/>
    </row>
    <row r="2">
      <c r="A2" s="2" t="inlineStr">
        <is>
          <t>输入每单数据；佣金率、广告费率按销售额计算，其他费用按每单固定金额计算。</t>
        </is>
      </c>
      <c r="B2" s="2" t="n"/>
      <c r="C2" s="2" t="n"/>
      <c r="D2" s="2" t="n"/>
    </row>
    <row r="3">
      <c r="A3" s="2" t="n"/>
      <c r="B3" s="2" t="n"/>
      <c r="C3" s="2" t="n"/>
      <c r="D3" s="2" t="n"/>
    </row>
    <row r="4">
      <c r="A4" s="3" t="inlineStr">
        <is>
          <t>输入项目</t>
        </is>
      </c>
      <c r="B4" s="3" t="inlineStr">
        <is>
          <t>数值</t>
        </is>
      </c>
      <c r="C4" s="3" t="inlineStr">
        <is>
          <t>单位/类型</t>
        </is>
      </c>
      <c r="D4" s="3" t="inlineStr">
        <is>
          <t>说明</t>
        </is>
      </c>
    </row>
    <row r="5">
      <c r="A5" s="2" t="inlineStr">
        <is>
          <t>销售价格</t>
        </is>
      </c>
      <c r="B5" s="2" t="n">
        <v>99</v>
      </c>
      <c r="C5" s="2" t="inlineStr">
        <is>
          <t>金额</t>
        </is>
      </c>
      <c r="D5" s="2" t="inlineStr">
        <is>
          <t>单件最终销售价格</t>
        </is>
      </c>
    </row>
    <row r="6">
      <c r="A6" s="2" t="inlineStr">
        <is>
          <t>采购成本</t>
        </is>
      </c>
      <c r="B6" s="2" t="n">
        <v>35</v>
      </c>
      <c r="C6" s="2" t="inlineStr">
        <is>
          <t>金额</t>
        </is>
      </c>
      <c r="D6" s="2" t="inlineStr">
        <is>
          <t>单件商品采购成本</t>
        </is>
      </c>
    </row>
    <row r="7">
      <c r="A7" s="2" t="inlineStr">
        <is>
          <t>国内运费</t>
        </is>
      </c>
      <c r="B7" s="2" t="n">
        <v>3</v>
      </c>
      <c r="C7" s="2" t="inlineStr">
        <is>
          <t>金额</t>
        </is>
      </c>
      <c r="D7" s="2" t="inlineStr">
        <is>
          <t>发货前国内物流</t>
        </is>
      </c>
    </row>
    <row r="8">
      <c r="A8" s="2" t="inlineStr">
        <is>
          <t>国际/平台物流</t>
        </is>
      </c>
      <c r="B8" s="2" t="n">
        <v>8</v>
      </c>
      <c r="C8" s="2" t="inlineStr">
        <is>
          <t>金额</t>
        </is>
      </c>
      <c r="D8" s="2" t="inlineStr">
        <is>
          <t>单件国际物流或平台物流</t>
        </is>
      </c>
    </row>
    <row r="9">
      <c r="A9" s="2" t="inlineStr">
        <is>
          <t>平台佣金率</t>
        </is>
      </c>
      <c r="B9" s="2" t="n">
        <v>10</v>
      </c>
      <c r="C9" s="2" t="inlineStr">
        <is>
          <t>%</t>
        </is>
      </c>
      <c r="D9" s="2" t="inlineStr">
        <is>
          <t>平台按销售额收取的佣金</t>
        </is>
      </c>
    </row>
    <row r="10">
      <c r="A10" s="2" t="inlineStr">
        <is>
          <t>广告费率</t>
        </is>
      </c>
      <c r="B10" s="2" t="n">
        <v>5</v>
      </c>
      <c r="C10" s="2" t="inlineStr">
        <is>
          <t>%</t>
        </is>
      </c>
      <c r="D10" s="2" t="inlineStr">
        <is>
          <t>广告费用占销售额比例</t>
        </is>
      </c>
    </row>
    <row r="11">
      <c r="A11" s="2" t="inlineStr">
        <is>
          <t>支付/提现费率</t>
        </is>
      </c>
      <c r="B11" s="2" t="n">
        <v>1</v>
      </c>
      <c r="C11" s="2" t="inlineStr">
        <is>
          <t>%</t>
        </is>
      </c>
      <c r="D11" s="2" t="inlineStr">
        <is>
          <t>支付、提现等按销售额计算</t>
        </is>
      </c>
    </row>
    <row r="12">
      <c r="A12" s="2" t="inlineStr">
        <is>
          <t>其他固定费用</t>
        </is>
      </c>
      <c r="B12" s="2" t="n">
        <v>2</v>
      </c>
      <c r="C12" s="2" t="inlineStr">
        <is>
          <t>金额</t>
        </is>
      </c>
      <c r="D12" s="2" t="inlineStr">
        <is>
          <t>包装、耗材等单件固定费用</t>
        </is>
      </c>
    </row>
    <row r="13">
      <c r="A13" s="2" t="inlineStr">
        <is>
          <t>汇率</t>
        </is>
      </c>
      <c r="B13" s="2" t="n">
        <v>1</v>
      </c>
      <c r="C13" s="2" t="inlineStr">
        <is>
          <t>汇率</t>
        </is>
      </c>
      <c r="D13" s="2" t="inlineStr">
        <is>
          <t>若成本与售价同币种保持1；跨币种时填写换算系数</t>
        </is>
      </c>
    </row>
    <row r="14">
      <c r="A14" s="2" t="n"/>
      <c r="B14" s="2" t="n"/>
      <c r="C14" s="2" t="n"/>
      <c r="D14" s="2" t="n"/>
    </row>
    <row r="15">
      <c r="A15" s="4" t="inlineStr">
        <is>
          <t>计算结果</t>
        </is>
      </c>
      <c r="B15" s="2" t="n"/>
      <c r="C15" s="2" t="n"/>
      <c r="D15" s="2" t="n"/>
    </row>
    <row r="16">
      <c r="A16" s="5" t="inlineStr">
        <is>
          <t>平台佣金</t>
        </is>
      </c>
      <c r="B16" s="2">
        <f>B5*B9/100</f>
        <v/>
      </c>
      <c r="C16" s="2" t="inlineStr">
        <is>
          <t>结果</t>
        </is>
      </c>
      <c r="D16" s="2" t="inlineStr">
        <is>
          <t>销售价 × 平台佣金率</t>
        </is>
      </c>
    </row>
    <row r="17">
      <c r="A17" s="5" t="inlineStr">
        <is>
          <t>广告费</t>
        </is>
      </c>
      <c r="B17" s="2">
        <f>B5*B10/100</f>
        <v/>
      </c>
      <c r="C17" s="2" t="inlineStr">
        <is>
          <t>结果</t>
        </is>
      </c>
      <c r="D17" s="2" t="inlineStr">
        <is>
          <t>销售价 × 广告费率</t>
        </is>
      </c>
    </row>
    <row r="18">
      <c r="A18" s="5" t="inlineStr">
        <is>
          <t>支付/提现费</t>
        </is>
      </c>
      <c r="B18" s="2">
        <f>B5*B11/100</f>
        <v/>
      </c>
      <c r="C18" s="2" t="inlineStr">
        <is>
          <t>结果</t>
        </is>
      </c>
      <c r="D18" s="2" t="inlineStr">
        <is>
          <t>销售价 × 支付/提现费率</t>
        </is>
      </c>
    </row>
    <row r="19">
      <c r="A19" s="5" t="inlineStr">
        <is>
          <t>商品及物流固定成本</t>
        </is>
      </c>
      <c r="B19" s="2">
        <f>SUM(B6:B8)+B12</f>
        <v/>
      </c>
      <c r="C19" s="2" t="inlineStr">
        <is>
          <t>结果</t>
        </is>
      </c>
      <c r="D19" s="2" t="inlineStr">
        <is>
          <t>采购 + 国内运费 + 国际/平台物流 + 其他固定费用</t>
        </is>
      </c>
    </row>
    <row r="20">
      <c r="A20" s="5" t="inlineStr">
        <is>
          <t>总成本</t>
        </is>
      </c>
      <c r="B20" s="2">
        <f>SUM(B16:B19)</f>
        <v/>
      </c>
      <c r="C20" s="2" t="inlineStr">
        <is>
          <t>结果</t>
        </is>
      </c>
      <c r="D20" s="2" t="inlineStr">
        <is>
          <t>全部费用合计</t>
        </is>
      </c>
    </row>
    <row r="21">
      <c r="A21" s="5" t="inlineStr">
        <is>
          <t>净利润</t>
        </is>
      </c>
      <c r="B21" s="2">
        <f>B5-B20</f>
        <v/>
      </c>
      <c r="C21" s="2" t="inlineStr">
        <is>
          <t>结果</t>
        </is>
      </c>
      <c r="D21" s="2" t="inlineStr">
        <is>
          <t>销售价 - 总成本</t>
        </is>
      </c>
    </row>
    <row r="22">
      <c r="A22" s="5" t="inlineStr">
        <is>
          <t>利润率</t>
        </is>
      </c>
      <c r="B22" s="6">
        <f>IFERROR(B21/B5,0)</f>
        <v/>
      </c>
      <c r="C22" s="2" t="inlineStr">
        <is>
          <t>结果</t>
        </is>
      </c>
      <c r="D22" s="2" t="inlineStr">
        <is>
          <t>净利润 ÷ 销售价</t>
        </is>
      </c>
    </row>
    <row r="23">
      <c r="A23" s="5" t="inlineStr">
        <is>
          <t>ROI</t>
        </is>
      </c>
      <c r="B23" s="6">
        <f>IFERROR(B21/B20,0)</f>
        <v/>
      </c>
      <c r="C23" s="2" t="inlineStr">
        <is>
          <t>结果</t>
        </is>
      </c>
      <c r="D23" s="2" t="inlineStr">
        <is>
          <t>净利润 ÷ 总成本</t>
        </is>
      </c>
    </row>
    <row r="24">
      <c r="A24" s="5" t="inlineStr">
        <is>
          <t>盈亏平衡售价</t>
        </is>
      </c>
      <c r="B24" s="2">
        <f>IFERROR((B6+B7+B8+B12)/(1-B9/100-B10/100-B11/100),0)</f>
        <v/>
      </c>
      <c r="C24" s="2" t="inlineStr">
        <is>
          <t>结果</t>
        </is>
      </c>
      <c r="D24" s="2" t="inlineStr">
        <is>
          <t>固定成本 ÷ (1-变动费率)</t>
        </is>
      </c>
    </row>
    <row r="25">
      <c r="A25" s="5" t="inlineStr">
        <is>
          <t>安全售价（目标利润20%）</t>
        </is>
      </c>
      <c r="B25" s="2">
        <f>IFERROR((B6+B7+B8+B12)/(1-B9/100-B10/100-B11/100-20%),0)</f>
        <v/>
      </c>
      <c r="C25" s="2" t="inlineStr">
        <is>
          <t>结果</t>
        </is>
      </c>
      <c r="D25" s="2" t="inlineStr">
        <is>
          <t>达到20%利润率所需售价</t>
        </is>
      </c>
    </row>
    <row r="26">
      <c r="A26" s="2" t="n"/>
      <c r="B26" s="2" t="n"/>
      <c r="C26" s="2" t="n"/>
      <c r="D26" s="2" t="n"/>
    </row>
    <row r="27">
      <c r="A27" s="7" t="inlineStr">
        <is>
          <t>使用说明</t>
        </is>
      </c>
      <c r="B27" s="2" t="n"/>
      <c r="C27" s="2" t="n"/>
      <c r="D27" s="2" t="n"/>
    </row>
    <row r="28">
      <c r="A28" s="2" t="inlineStr">
        <is>
          <t>1. 修改 B5:B13 的输入值。</t>
        </is>
      </c>
      <c r="B28" s="2" t="n"/>
      <c r="C28" s="2" t="n"/>
      <c r="D28" s="2" t="n"/>
    </row>
    <row r="29">
      <c r="A29" s="2" t="inlineStr">
        <is>
          <t>2. 平台佣金率、广告费率、支付/提现费率填写百分比数字，例如10%填写10。</t>
        </is>
      </c>
      <c r="B29" s="2" t="n"/>
      <c r="C29" s="2" t="n"/>
      <c r="D29" s="2" t="n"/>
    </row>
    <row r="30">
      <c r="A30" s="2" t="inlineStr">
        <is>
          <t>3. 如果所有数据已经是同一币种，汇率保持1。</t>
        </is>
      </c>
      <c r="B30" s="2" t="n"/>
      <c r="C30" s="2" t="n"/>
      <c r="D30" s="2" t="n"/>
    </row>
    <row r="31">
      <c r="A31" s="2" t="inlineStr">
        <is>
          <t>4. 结果会自动计算净利润、利润率、ROI、盈亏平衡售价和20%目标利润售价。</t>
        </is>
      </c>
      <c r="B31" s="2" t="n"/>
      <c r="C31" s="2" t="n"/>
      <c r="D31" s="2" t="n"/>
    </row>
  </sheetData>
  <mergeCells count="7">
    <mergeCell ref="A1:D1"/>
    <mergeCell ref="A31:D31"/>
    <mergeCell ref="A30:D30"/>
    <mergeCell ref="A29:D29"/>
    <mergeCell ref="A15:D15"/>
    <mergeCell ref="A2:D2"/>
    <mergeCell ref="A28:D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4" customWidth="1" min="5" max="5"/>
    <col width="10" customWidth="1" min="6" max="6"/>
    <col width="10" customWidth="1" min="7" max="7"/>
    <col width="11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3" t="inlineStr">
        <is>
          <t>商品</t>
        </is>
      </c>
      <c r="B1" s="3" t="inlineStr">
        <is>
          <t>售价</t>
        </is>
      </c>
      <c r="C1" s="3" t="inlineStr">
        <is>
          <t>采购成本</t>
        </is>
      </c>
      <c r="D1" s="3" t="inlineStr">
        <is>
          <t>国内运费</t>
        </is>
      </c>
      <c r="E1" s="3" t="inlineStr">
        <is>
          <t>国际/平台物流</t>
        </is>
      </c>
      <c r="F1" s="3" t="inlineStr">
        <is>
          <t>佣金率%</t>
        </is>
      </c>
      <c r="G1" s="3" t="inlineStr">
        <is>
          <t>广告率%</t>
        </is>
      </c>
      <c r="H1" s="3" t="inlineStr">
        <is>
          <t>支付费率%</t>
        </is>
      </c>
      <c r="I1" s="3" t="inlineStr">
        <is>
          <t>其他固定费</t>
        </is>
      </c>
      <c r="J1" s="3" t="inlineStr">
        <is>
          <t>总成本</t>
        </is>
      </c>
      <c r="K1" s="3" t="inlineStr">
        <is>
          <t>净利润</t>
        </is>
      </c>
      <c r="L1" s="3" t="inlineStr">
        <is>
          <t>利润率</t>
        </is>
      </c>
      <c r="M1" s="3" t="inlineStr">
        <is>
          <t>ROI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>
        <f>C2+D2+E2+I2+B2*F2/100+B2*G2/100+B2*H2/100</f>
        <v/>
      </c>
      <c r="K2" s="2">
        <f>B2-J2</f>
        <v/>
      </c>
      <c r="L2" s="6">
        <f>IFERROR(K2/B2,0)</f>
        <v/>
      </c>
      <c r="M2" s="6">
        <f>IFERROR(K2/J2,0)</f>
        <v/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>
        <f>C3+D3+E3+I3+B3*F3/100+B3*G3/100+B3*H3/100</f>
        <v/>
      </c>
      <c r="K3" s="2">
        <f>B3-J3</f>
        <v/>
      </c>
      <c r="L3" s="6">
        <f>IFERROR(K3/B3,0)</f>
        <v/>
      </c>
      <c r="M3" s="6">
        <f>IFERROR(K3/J3,0)</f>
        <v/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>
        <f>C4+D4+E4+I4+B4*F4/100+B4*G4/100+B4*H4/100</f>
        <v/>
      </c>
      <c r="K4" s="2">
        <f>B4-J4</f>
        <v/>
      </c>
      <c r="L4" s="6">
        <f>IFERROR(K4/B4,0)</f>
        <v/>
      </c>
      <c r="M4" s="6">
        <f>IFERROR(K4/J4,0)</f>
        <v/>
      </c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>
        <f>C5+D5+E5+I5+B5*F5/100+B5*G5/100+B5*H5/100</f>
        <v/>
      </c>
      <c r="K5" s="2">
        <f>B5-J5</f>
        <v/>
      </c>
      <c r="L5" s="6">
        <f>IFERROR(K5/B5,0)</f>
        <v/>
      </c>
      <c r="M5" s="6">
        <f>IFERROR(K5/J5,0)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>
        <f>C6+D6+E6+I6+B6*F6/100+B6*G6/100+B6*H6/100</f>
        <v/>
      </c>
      <c r="K6" s="2">
        <f>B6-J6</f>
        <v/>
      </c>
      <c r="L6" s="6">
        <f>IFERROR(K6/B6,0)</f>
        <v/>
      </c>
      <c r="M6" s="6">
        <f>IFERROR(K6/J6,0)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>
        <f>C7+D7+E7+I7+B7*F7/100+B7*G7/100+B7*H7/100</f>
        <v/>
      </c>
      <c r="K7" s="2">
        <f>B7-J7</f>
        <v/>
      </c>
      <c r="L7" s="6">
        <f>IFERROR(K7/B7,0)</f>
        <v/>
      </c>
      <c r="M7" s="6">
        <f>IFERROR(K7/J7,0)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>
        <f>C8+D8+E8+I8+B8*F8/100+B8*G8/100+B8*H8/100</f>
        <v/>
      </c>
      <c r="K8" s="2">
        <f>B8-J8</f>
        <v/>
      </c>
      <c r="L8" s="6">
        <f>IFERROR(K8/B8,0)</f>
        <v/>
      </c>
      <c r="M8" s="6">
        <f>IFERROR(K8/J8,0)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>
        <f>C9+D9+E9+I9+B9*F9/100+B9*G9/100+B9*H9/100</f>
        <v/>
      </c>
      <c r="K9" s="2">
        <f>B9-J9</f>
        <v/>
      </c>
      <c r="L9" s="6">
        <f>IFERROR(K9/B9,0)</f>
        <v/>
      </c>
      <c r="M9" s="6">
        <f>IFERROR(K9/J9,0)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>
        <f>C10+D10+E10+I10+B10*F10/100+B10*G10/100+B10*H10/100</f>
        <v/>
      </c>
      <c r="K10" s="2">
        <f>B10-J10</f>
        <v/>
      </c>
      <c r="L10" s="6">
        <f>IFERROR(K10/B10,0)</f>
        <v/>
      </c>
      <c r="M10" s="6">
        <f>IFERROR(K10/J10,0)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>
        <f>C11+D11+E11+I11+B11*F11/100+B11*G11/100+B11*H11/100</f>
        <v/>
      </c>
      <c r="K11" s="2">
        <f>B11-J11</f>
        <v/>
      </c>
      <c r="L11" s="6">
        <f>IFERROR(K11/B11,0)</f>
        <v/>
      </c>
      <c r="M11" s="6">
        <f>IFERROR(K11/J11,0)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>
        <f>C12+D12+E12+I12+B12*F12/100+B12*G12/100+B12*H12/100</f>
        <v/>
      </c>
      <c r="K12" s="2">
        <f>B12-J12</f>
        <v/>
      </c>
      <c r="L12" s="6">
        <f>IFERROR(K12/B12,0)</f>
        <v/>
      </c>
      <c r="M12" s="6">
        <f>IFERROR(K12/J12,0)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>
        <f>C13+D13+E13+I13+B13*F13/100+B13*G13/100+B13*H13/100</f>
        <v/>
      </c>
      <c r="K13" s="2">
        <f>B13-J13</f>
        <v/>
      </c>
      <c r="L13" s="6">
        <f>IFERROR(K13/B13,0)</f>
        <v/>
      </c>
      <c r="M13" s="6">
        <f>IFERROR(K13/J13,0)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>
        <f>C14+D14+E14+I14+B14*F14/100+B14*G14/100+B14*H14/100</f>
        <v/>
      </c>
      <c r="K14" s="2">
        <f>B14-J14</f>
        <v/>
      </c>
      <c r="L14" s="6">
        <f>IFERROR(K14/B14,0)</f>
        <v/>
      </c>
      <c r="M14" s="6">
        <f>IFERROR(K14/J14,0)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>
        <f>C15+D15+E15+I15+B15*F15/100+B15*G15/100+B15*H15/100</f>
        <v/>
      </c>
      <c r="K15" s="2">
        <f>B15-J15</f>
        <v/>
      </c>
      <c r="L15" s="6">
        <f>IFERROR(K15/B15,0)</f>
        <v/>
      </c>
      <c r="M15" s="6">
        <f>IFERROR(K15/J15,0)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>
        <f>C16+D16+E16+I16+B16*F16/100+B16*G16/100+B16*H16/100</f>
        <v/>
      </c>
      <c r="K16" s="2">
        <f>B16-J16</f>
        <v/>
      </c>
      <c r="L16" s="6">
        <f>IFERROR(K16/B16,0)</f>
        <v/>
      </c>
      <c r="M16" s="6">
        <f>IFERROR(K16/J16,0)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>
        <f>C17+D17+E17+I17+B17*F17/100+B17*G17/100+B17*H17/100</f>
        <v/>
      </c>
      <c r="K17" s="2">
        <f>B17-J17</f>
        <v/>
      </c>
      <c r="L17" s="6">
        <f>IFERROR(K17/B17,0)</f>
        <v/>
      </c>
      <c r="M17" s="6">
        <f>IFERROR(K17/J17,0)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>
        <f>C18+D18+E18+I18+B18*F18/100+B18*G18/100+B18*H18/100</f>
        <v/>
      </c>
      <c r="K18" s="2">
        <f>B18-J18</f>
        <v/>
      </c>
      <c r="L18" s="6">
        <f>IFERROR(K18/B18,0)</f>
        <v/>
      </c>
      <c r="M18" s="6">
        <f>IFERROR(K18/J18,0)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>
        <f>C19+D19+E19+I19+B19*F19/100+B19*G19/100+B19*H19/100</f>
        <v/>
      </c>
      <c r="K19" s="2">
        <f>B19-J19</f>
        <v/>
      </c>
      <c r="L19" s="6">
        <f>IFERROR(K19/B19,0)</f>
        <v/>
      </c>
      <c r="M19" s="6">
        <f>IFERROR(K19/J19,0)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>
        <f>C20+D20+E20+I20+B20*F20/100+B20*G20/100+B20*H20/100</f>
        <v/>
      </c>
      <c r="K20" s="2">
        <f>B20-J20</f>
        <v/>
      </c>
      <c r="L20" s="6">
        <f>IFERROR(K20/B20,0)</f>
        <v/>
      </c>
      <c r="M20" s="6">
        <f>IFERROR(K20/J20,0)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>
        <f>C21+D21+E21+I21+B21*F21/100+B21*G21/100+B21*H21/100</f>
        <v/>
      </c>
      <c r="K21" s="2">
        <f>B21-J21</f>
        <v/>
      </c>
      <c r="L21" s="6">
        <f>IFERROR(K21/B21,0)</f>
        <v/>
      </c>
      <c r="M21" s="6">
        <f>IFERROR(K21/J21,0)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>
        <f>C22+D22+E22+I22+B22*F22/100+B22*G22/100+B22*H22/100</f>
        <v/>
      </c>
      <c r="K22" s="2">
        <f>B22-J22</f>
        <v/>
      </c>
      <c r="L22" s="6">
        <f>IFERROR(K22/B22,0)</f>
        <v/>
      </c>
      <c r="M22" s="6">
        <f>IFERROR(K22/J22,0)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>
        <f>C23+D23+E23+I23+B23*F23/100+B23*G23/100+B23*H23/100</f>
        <v/>
      </c>
      <c r="K23" s="2">
        <f>B23-J23</f>
        <v/>
      </c>
      <c r="L23" s="6">
        <f>IFERROR(K23/B23,0)</f>
        <v/>
      </c>
      <c r="M23" s="6">
        <f>IFERROR(K23/J23,0)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>
        <f>C24+D24+E24+I24+B24*F24/100+B24*G24/100+B24*H24/100</f>
        <v/>
      </c>
      <c r="K24" s="2">
        <f>B24-J24</f>
        <v/>
      </c>
      <c r="L24" s="6">
        <f>IFERROR(K24/B24,0)</f>
        <v/>
      </c>
      <c r="M24" s="6">
        <f>IFERROR(K24/J24,0)</f>
        <v/>
      </c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>
        <f>C25+D25+E25+I25+B25*F25/100+B25*G25/100+B25*H25/100</f>
        <v/>
      </c>
      <c r="K25" s="2">
        <f>B25-J25</f>
        <v/>
      </c>
      <c r="L25" s="6">
        <f>IFERROR(K25/B25,0)</f>
        <v/>
      </c>
      <c r="M25" s="6">
        <f>IFERROR(K25/J25,0)</f>
        <v/>
      </c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>
        <f>C26+D26+E26+I26+B26*F26/100+B26*G26/100+B26*H26/100</f>
        <v/>
      </c>
      <c r="K26" s="2">
        <f>B26-J26</f>
        <v/>
      </c>
      <c r="L26" s="6">
        <f>IFERROR(K26/B26,0)</f>
        <v/>
      </c>
      <c r="M26" s="6">
        <f>IFERROR(K26/J26,0)</f>
        <v/>
      </c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>
        <f>C27+D27+E27+I27+B27*F27/100+B27*G27/100+B27*H27/100</f>
        <v/>
      </c>
      <c r="K27" s="2">
        <f>B27-J27</f>
        <v/>
      </c>
      <c r="L27" s="6">
        <f>IFERROR(K27/B27,0)</f>
        <v/>
      </c>
      <c r="M27" s="6">
        <f>IFERROR(K27/J27,0)</f>
        <v/>
      </c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>
        <f>C28+D28+E28+I28+B28*F28/100+B28*G28/100+B28*H28/100</f>
        <v/>
      </c>
      <c r="K28" s="2">
        <f>B28-J28</f>
        <v/>
      </c>
      <c r="L28" s="6">
        <f>IFERROR(K28/B28,0)</f>
        <v/>
      </c>
      <c r="M28" s="6">
        <f>IFERROR(K28/J28,0)</f>
        <v/>
      </c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>
        <f>C29+D29+E29+I29+B29*F29/100+B29*G29/100+B29*H29/100</f>
        <v/>
      </c>
      <c r="K29" s="2">
        <f>B29-J29</f>
        <v/>
      </c>
      <c r="L29" s="6">
        <f>IFERROR(K29/B29,0)</f>
        <v/>
      </c>
      <c r="M29" s="6">
        <f>IFERROR(K29/J29,0)</f>
        <v/>
      </c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>
        <f>C30+D30+E30+I30+B30*F30/100+B30*G30/100+B30*H30/100</f>
        <v/>
      </c>
      <c r="K30" s="2">
        <f>B30-J30</f>
        <v/>
      </c>
      <c r="L30" s="6">
        <f>IFERROR(K30/B30,0)</f>
        <v/>
      </c>
      <c r="M30" s="6">
        <f>IFERROR(K30/J30,0)</f>
        <v/>
      </c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>
        <f>C31+D31+E31+I31+B31*F31/100+B31*G31/100+B31*H31/100</f>
        <v/>
      </c>
      <c r="K31" s="2">
        <f>B31-J31</f>
        <v/>
      </c>
      <c r="L31" s="6">
        <f>IFERROR(K31/B31,0)</f>
        <v/>
      </c>
      <c r="M31" s="6">
        <f>IFERROR(K31/J31,0)</f>
        <v/>
      </c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>
        <f>C32+D32+E32+I32+B32*F32/100+B32*G32/100+B32*H32/100</f>
        <v/>
      </c>
      <c r="K32" s="2">
        <f>B32-J32</f>
        <v/>
      </c>
      <c r="L32" s="6">
        <f>IFERROR(K32/B32,0)</f>
        <v/>
      </c>
      <c r="M32" s="6">
        <f>IFERROR(K32/J32,0)</f>
        <v/>
      </c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>
        <f>C33+D33+E33+I33+B33*F33/100+B33*G33/100+B33*H33/100</f>
        <v/>
      </c>
      <c r="K33" s="2">
        <f>B33-J33</f>
        <v/>
      </c>
      <c r="L33" s="6">
        <f>IFERROR(K33/B33,0)</f>
        <v/>
      </c>
      <c r="M33" s="6">
        <f>IFERROR(K33/J33,0)</f>
        <v/>
      </c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>
        <f>C34+D34+E34+I34+B34*F34/100+B34*G34/100+B34*H34/100</f>
        <v/>
      </c>
      <c r="K34" s="2">
        <f>B34-J34</f>
        <v/>
      </c>
      <c r="L34" s="6">
        <f>IFERROR(K34/B34,0)</f>
        <v/>
      </c>
      <c r="M34" s="6">
        <f>IFERROR(K34/J34,0)</f>
        <v/>
      </c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>
        <f>C35+D35+E35+I35+B35*F35/100+B35*G35/100+B35*H35/100</f>
        <v/>
      </c>
      <c r="K35" s="2">
        <f>B35-J35</f>
        <v/>
      </c>
      <c r="L35" s="6">
        <f>IFERROR(K35/B35,0)</f>
        <v/>
      </c>
      <c r="M35" s="6">
        <f>IFERROR(K35/J35,0)</f>
        <v/>
      </c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>
        <f>C36+D36+E36+I36+B36*F36/100+B36*G36/100+B36*H36/100</f>
        <v/>
      </c>
      <c r="K36" s="2">
        <f>B36-J36</f>
        <v/>
      </c>
      <c r="L36" s="6">
        <f>IFERROR(K36/B36,0)</f>
        <v/>
      </c>
      <c r="M36" s="6">
        <f>IFERROR(K36/J36,0)</f>
        <v/>
      </c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>
        <f>C37+D37+E37+I37+B37*F37/100+B37*G37/100+B37*H37/100</f>
        <v/>
      </c>
      <c r="K37" s="2">
        <f>B37-J37</f>
        <v/>
      </c>
      <c r="L37" s="6">
        <f>IFERROR(K37/B37,0)</f>
        <v/>
      </c>
      <c r="M37" s="6">
        <f>IFERROR(K37/J37,0)</f>
        <v/>
      </c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>
        <f>C38+D38+E38+I38+B38*F38/100+B38*G38/100+B38*H38/100</f>
        <v/>
      </c>
      <c r="K38" s="2">
        <f>B38-J38</f>
        <v/>
      </c>
      <c r="L38" s="6">
        <f>IFERROR(K38/B38,0)</f>
        <v/>
      </c>
      <c r="M38" s="6">
        <f>IFERROR(K38/J38,0)</f>
        <v/>
      </c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>
        <f>C39+D39+E39+I39+B39*F39/100+B39*G39/100+B39*H39/100</f>
        <v/>
      </c>
      <c r="K39" s="2">
        <f>B39-J39</f>
        <v/>
      </c>
      <c r="L39" s="6">
        <f>IFERROR(K39/B39,0)</f>
        <v/>
      </c>
      <c r="M39" s="6">
        <f>IFERROR(K39/J39,0)</f>
        <v/>
      </c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>
        <f>C40+D40+E40+I40+B40*F40/100+B40*G40/100+B40*H40/100</f>
        <v/>
      </c>
      <c r="K40" s="2">
        <f>B40-J40</f>
        <v/>
      </c>
      <c r="L40" s="6">
        <f>IFERROR(K40/B40,0)</f>
        <v/>
      </c>
      <c r="M40" s="6">
        <f>IFERROR(K40/J40,0)</f>
        <v/>
      </c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>
        <f>C41+D41+E41+I41+B41*F41/100+B41*G41/100+B41*H41/100</f>
        <v/>
      </c>
      <c r="K41" s="2">
        <f>B41-J41</f>
        <v/>
      </c>
      <c r="L41" s="6">
        <f>IFERROR(K41/B41,0)</f>
        <v/>
      </c>
      <c r="M41" s="6">
        <f>IFERROR(K41/J41,0)</f>
        <v/>
      </c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>
        <f>C42+D42+E42+I42+B42*F42/100+B42*G42/100+B42*H42/100</f>
        <v/>
      </c>
      <c r="K42" s="2">
        <f>B42-J42</f>
        <v/>
      </c>
      <c r="L42" s="6">
        <f>IFERROR(K42/B42,0)</f>
        <v/>
      </c>
      <c r="M42" s="6">
        <f>IFERROR(K42/J42,0)</f>
        <v/>
      </c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>
        <f>C43+D43+E43+I43+B43*F43/100+B43*G43/100+B43*H43/100</f>
        <v/>
      </c>
      <c r="K43" s="2">
        <f>B43-J43</f>
        <v/>
      </c>
      <c r="L43" s="6">
        <f>IFERROR(K43/B43,0)</f>
        <v/>
      </c>
      <c r="M43" s="6">
        <f>IFERROR(K43/J43,0)</f>
        <v/>
      </c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>
        <f>C44+D44+E44+I44+B44*F44/100+B44*G44/100+B44*H44/100</f>
        <v/>
      </c>
      <c r="K44" s="2">
        <f>B44-J44</f>
        <v/>
      </c>
      <c r="L44" s="6">
        <f>IFERROR(K44/B44,0)</f>
        <v/>
      </c>
      <c r="M44" s="6">
        <f>IFERROR(K44/J44,0)</f>
        <v/>
      </c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>
        <f>C45+D45+E45+I45+B45*F45/100+B45*G45/100+B45*H45/100</f>
        <v/>
      </c>
      <c r="K45" s="2">
        <f>B45-J45</f>
        <v/>
      </c>
      <c r="L45" s="6">
        <f>IFERROR(K45/B45,0)</f>
        <v/>
      </c>
      <c r="M45" s="6">
        <f>IFERROR(K45/J45,0)</f>
        <v/>
      </c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>
        <f>C46+D46+E46+I46+B46*F46/100+B46*G46/100+B46*H46/100</f>
        <v/>
      </c>
      <c r="K46" s="2">
        <f>B46-J46</f>
        <v/>
      </c>
      <c r="L46" s="6">
        <f>IFERROR(K46/B46,0)</f>
        <v/>
      </c>
      <c r="M46" s="6">
        <f>IFERROR(K46/J46,0)</f>
        <v/>
      </c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>
        <f>C47+D47+E47+I47+B47*F47/100+B47*G47/100+B47*H47/100</f>
        <v/>
      </c>
      <c r="K47" s="2">
        <f>B47-J47</f>
        <v/>
      </c>
      <c r="L47" s="6">
        <f>IFERROR(K47/B47,0)</f>
        <v/>
      </c>
      <c r="M47" s="6">
        <f>IFERROR(K47/J47,0)</f>
        <v/>
      </c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>
        <f>C48+D48+E48+I48+B48*F48/100+B48*G48/100+B48*H48/100</f>
        <v/>
      </c>
      <c r="K48" s="2">
        <f>B48-J48</f>
        <v/>
      </c>
      <c r="L48" s="6">
        <f>IFERROR(K48/B48,0)</f>
        <v/>
      </c>
      <c r="M48" s="6">
        <f>IFERROR(K48/J48,0)</f>
        <v/>
      </c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>
        <f>C49+D49+E49+I49+B49*F49/100+B49*G49/100+B49*H49/100</f>
        <v/>
      </c>
      <c r="K49" s="2">
        <f>B49-J49</f>
        <v/>
      </c>
      <c r="L49" s="6">
        <f>IFERROR(K49/B49,0)</f>
        <v/>
      </c>
      <c r="M49" s="6">
        <f>IFERROR(K49/J49,0)</f>
        <v/>
      </c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>
        <f>C50+D50+E50+I50+B50*F50/100+B50*G50/100+B50*H50/100</f>
        <v/>
      </c>
      <c r="K50" s="2">
        <f>B50-J50</f>
        <v/>
      </c>
      <c r="L50" s="6">
        <f>IFERROR(K50/B50,0)</f>
        <v/>
      </c>
      <c r="M50" s="6">
        <f>IFERROR(K50/J50,0)</f>
        <v/>
      </c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>
        <f>C51+D51+E51+I51+B51*F51/100+B51*G51/100+B51*H51/100</f>
        <v/>
      </c>
      <c r="K51" s="2">
        <f>B51-J51</f>
        <v/>
      </c>
      <c r="L51" s="6">
        <f>IFERROR(K51/B51,0)</f>
        <v/>
      </c>
      <c r="M51" s="6">
        <f>IFERROR(K51/J51,0)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2026-09-24T05:08:54Z</dcterms:created>
  <dcterms:modified xmlns:dcterms="http://purl.org/dc/terms/" xmlns:xsi="http://www.w3.org/2001/XMLSchema-instance" xsi:type="dcterms:W3CDTF">2026-09-24T05:08:55Z</dcterms:modified>
</cp:coreProperties>
</file>